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8800" windowHeight="17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C10" i="1"/>
  <c r="C19" i="1"/>
  <c r="C5" i="1"/>
  <c r="C6" i="1"/>
  <c r="C17" i="1"/>
  <c r="C18" i="1"/>
  <c r="C11" i="1"/>
  <c r="C12" i="1"/>
  <c r="C24" i="1"/>
  <c r="C16" i="1"/>
  <c r="C26" i="1"/>
  <c r="C25" i="1"/>
  <c r="C23" i="1"/>
</calcChain>
</file>

<file path=xl/sharedStrings.xml><?xml version="1.0" encoding="utf-8"?>
<sst xmlns="http://schemas.openxmlformats.org/spreadsheetml/2006/main" count="28" uniqueCount="27">
  <si>
    <t>Solar Array Sizing (Number of Panels Required)</t>
  </si>
  <si>
    <t>Number of Modules Required</t>
  </si>
  <si>
    <t>Battery Sizing (Number of Batteries Required)</t>
  </si>
  <si>
    <t>Number of Batteries Required</t>
  </si>
  <si>
    <t>Voltage(Battery)</t>
  </si>
  <si>
    <t>Amp-Hour Rating(Battery)</t>
  </si>
  <si>
    <t>Wattage of Solar Panel</t>
  </si>
  <si>
    <t>Wattage of Single Solar Panel</t>
  </si>
  <si>
    <t xml:space="preserve">Charge Controller Sizing </t>
  </si>
  <si>
    <t>Number of Solar Panels</t>
  </si>
  <si>
    <t>Wattage of Solar Panels</t>
  </si>
  <si>
    <t>Voltage of Battery Bank</t>
  </si>
  <si>
    <t>Required Amp Rating</t>
  </si>
  <si>
    <t>Required Volt Rating</t>
  </si>
  <si>
    <t>Solar Panel Voltage</t>
  </si>
  <si>
    <t>Single Panel Open Circuit Voltage</t>
  </si>
  <si>
    <t>SUMMARY</t>
  </si>
  <si>
    <t>Number of Batteries</t>
  </si>
  <si>
    <t>Charge Controller Amp Rating</t>
  </si>
  <si>
    <t>Charge Controller Voltage Rating</t>
  </si>
  <si>
    <t>Required Watts</t>
  </si>
  <si>
    <t>Hours of Run-Time</t>
  </si>
  <si>
    <t>Total Required Watts</t>
  </si>
  <si>
    <t>Required Watt-Hours</t>
  </si>
  <si>
    <t>Required Amp-Hours</t>
  </si>
  <si>
    <t>Inverter Efficiency (1 if not used) *</t>
  </si>
  <si>
    <t>* Inverter efficiency is typically 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</si>
</sst>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/>
    <xf numFmtId="0" fontId="2" fillId="0" borderId="0" xfId="0" applyFont="1" applyAlignment="1">
      <alignment horizontal="center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Protection="1"/>
    <xf numFmtId="0" fontId="0" fillId="0" borderId="0" xfId="0" applyNumberFormat="1" applyProtection="1"/>
    <xf numFmtId="0" fontId="0" fillId="2" borderId="1" xfId="0" applyNumberFormat="1" applyFill="1" applyBorder="1" applyProtection="1"/>
    <xf numFmtId="0" fontId="0" fillId="0" borderId="0" xfId="0" applyProtection="1">
      <protection locked="0"/>
    </xf>
    <xf numFmtId="0" fontId="2" fillId="0" borderId="0" xfId="0" applyFont="1" applyAlignment="1">
      <alignment horizontal="center"/>
    </xf>
    <xf numFmtId="0" fontId="0" fillId="0" borderId="1" xfId="0" applyNumberFormat="1" applyBorder="1" applyAlignment="1" applyProtection="1">
      <alignment horizontal="center"/>
    </xf>
  </cellXfs>
  <cellStyles count="1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tabSelected="1" workbookViewId="0">
      <selection activeCell="E7" sqref="E7"/>
    </sheetView>
  </sheetViews>
  <sheetFormatPr baseColWidth="10" defaultRowHeight="15" x14ac:dyDescent="0"/>
  <cols>
    <col min="2" max="2" width="27.83203125" bestFit="1" customWidth="1"/>
    <col min="3" max="3" width="16.33203125" customWidth="1"/>
    <col min="5" max="5" width="30.33203125" bestFit="1" customWidth="1"/>
    <col min="8" max="8" width="28" bestFit="1" customWidth="1"/>
  </cols>
  <sheetData>
    <row r="2" spans="2:6" ht="18">
      <c r="B2" s="17" t="s">
        <v>0</v>
      </c>
      <c r="C2" s="17"/>
      <c r="D2" s="17"/>
      <c r="E2" s="1"/>
    </row>
    <row r="3" spans="2:6">
      <c r="F3" s="16"/>
    </row>
    <row r="4" spans="2:6">
      <c r="B4" s="2" t="s">
        <v>22</v>
      </c>
      <c r="C4" s="4">
        <f>F4*1.1*1.25*1.2</f>
        <v>115.5</v>
      </c>
      <c r="E4" s="13" t="s">
        <v>20</v>
      </c>
      <c r="F4" s="10">
        <v>70</v>
      </c>
    </row>
    <row r="5" spans="2:6">
      <c r="B5" s="2" t="s">
        <v>6</v>
      </c>
      <c r="C5" s="3">
        <f>F5</f>
        <v>85</v>
      </c>
      <c r="E5" s="13" t="s">
        <v>7</v>
      </c>
      <c r="F5" s="10">
        <v>85</v>
      </c>
    </row>
    <row r="6" spans="2:6">
      <c r="B6" s="5" t="s">
        <v>1</v>
      </c>
      <c r="C6" s="7">
        <f>ROUNDUP(C4/C5,0)</f>
        <v>2</v>
      </c>
      <c r="E6" s="18" t="s">
        <v>25</v>
      </c>
      <c r="F6" s="10">
        <v>1.1499999999999999</v>
      </c>
    </row>
    <row r="7" spans="2:6">
      <c r="E7" s="14"/>
      <c r="F7" s="11"/>
    </row>
    <row r="8" spans="2:6" ht="18">
      <c r="B8" s="17" t="s">
        <v>2</v>
      </c>
      <c r="C8" s="17"/>
      <c r="D8" s="17"/>
      <c r="E8" s="14"/>
      <c r="F8" s="11"/>
    </row>
    <row r="9" spans="2:6">
      <c r="E9" s="14"/>
      <c r="F9" s="11"/>
    </row>
    <row r="10" spans="2:6">
      <c r="B10" s="2" t="s">
        <v>23</v>
      </c>
      <c r="C10" s="3">
        <f>C4*F12*2</f>
        <v>693</v>
      </c>
      <c r="E10" s="15" t="s">
        <v>4</v>
      </c>
      <c r="F10" s="12">
        <v>12</v>
      </c>
    </row>
    <row r="11" spans="2:6">
      <c r="B11" s="2" t="s">
        <v>24</v>
      </c>
      <c r="C11" s="4">
        <f>C10/F10</f>
        <v>57.75</v>
      </c>
      <c r="E11" s="15" t="s">
        <v>5</v>
      </c>
      <c r="F11" s="12">
        <v>77</v>
      </c>
    </row>
    <row r="12" spans="2:6">
      <c r="B12" s="5" t="s">
        <v>3</v>
      </c>
      <c r="C12" s="6">
        <f>ROUNDUP(C11/F11,0)</f>
        <v>1</v>
      </c>
      <c r="E12" s="15" t="s">
        <v>21</v>
      </c>
      <c r="F12" s="12">
        <v>3</v>
      </c>
    </row>
    <row r="13" spans="2:6">
      <c r="E13" s="14"/>
      <c r="F13" s="11"/>
    </row>
    <row r="14" spans="2:6" ht="18">
      <c r="B14" s="17" t="s">
        <v>8</v>
      </c>
      <c r="C14" s="17"/>
      <c r="D14" s="17"/>
      <c r="E14" s="14"/>
      <c r="F14" s="11"/>
    </row>
    <row r="15" spans="2:6">
      <c r="E15" s="14"/>
      <c r="F15" s="11"/>
    </row>
    <row r="16" spans="2:6">
      <c r="B16" s="2" t="s">
        <v>9</v>
      </c>
      <c r="C16" s="4">
        <f>C6</f>
        <v>2</v>
      </c>
      <c r="E16" s="13" t="s">
        <v>14</v>
      </c>
      <c r="F16" s="10">
        <v>12</v>
      </c>
    </row>
    <row r="17" spans="2:6">
      <c r="B17" s="2" t="s">
        <v>10</v>
      </c>
      <c r="C17" s="3">
        <f>C5*C6</f>
        <v>170</v>
      </c>
      <c r="E17" s="13" t="s">
        <v>15</v>
      </c>
      <c r="F17" s="10">
        <v>20</v>
      </c>
    </row>
    <row r="18" spans="2:6">
      <c r="B18" s="5" t="s">
        <v>12</v>
      </c>
      <c r="C18" s="7">
        <f>(C17/F18)*1.25</f>
        <v>17.708333333333332</v>
      </c>
      <c r="E18" s="13" t="s">
        <v>11</v>
      </c>
      <c r="F18" s="10">
        <v>12</v>
      </c>
    </row>
    <row r="19" spans="2:6">
      <c r="B19" s="5" t="s">
        <v>13</v>
      </c>
      <c r="C19" s="7">
        <f>F17*1.1</f>
        <v>22</v>
      </c>
      <c r="F19" s="16"/>
    </row>
    <row r="20" spans="2:6">
      <c r="F20" s="16"/>
    </row>
    <row r="21" spans="2:6" ht="18">
      <c r="B21" s="9" t="s">
        <v>16</v>
      </c>
      <c r="C21" s="1"/>
      <c r="F21" s="16"/>
    </row>
    <row r="22" spans="2:6">
      <c r="F22" s="16"/>
    </row>
    <row r="23" spans="2:6">
      <c r="B23" s="5" t="s">
        <v>9</v>
      </c>
      <c r="C23" s="8">
        <f>C6</f>
        <v>2</v>
      </c>
      <c r="E23" t="s">
        <v>26</v>
      </c>
      <c r="F23" s="16"/>
    </row>
    <row r="24" spans="2:6">
      <c r="B24" s="5" t="s">
        <v>17</v>
      </c>
      <c r="C24" s="8">
        <f>C12</f>
        <v>1</v>
      </c>
      <c r="F24" s="16"/>
    </row>
    <row r="25" spans="2:6">
      <c r="B25" s="5" t="s">
        <v>18</v>
      </c>
      <c r="C25" s="8">
        <f>C18</f>
        <v>17.708333333333332</v>
      </c>
      <c r="F25" s="16"/>
    </row>
    <row r="26" spans="2:6">
      <c r="B26" s="5" t="s">
        <v>19</v>
      </c>
      <c r="C26" s="8">
        <f>C19</f>
        <v>22</v>
      </c>
      <c r="F26" s="16"/>
    </row>
  </sheetData>
  <sheetProtection selectLockedCells="1"/>
  <mergeCells count="3">
    <mergeCell ref="B14:D14"/>
    <mergeCell ref="B2:D2"/>
    <mergeCell ref="B8:D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 Bonnell</dc:creator>
  <cp:lastModifiedBy>Justin  Bonnell</cp:lastModifiedBy>
  <dcterms:created xsi:type="dcterms:W3CDTF">2012-02-03T08:05:08Z</dcterms:created>
  <dcterms:modified xsi:type="dcterms:W3CDTF">2012-05-20T07:41:23Z</dcterms:modified>
</cp:coreProperties>
</file>